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20" yWindow="120" windowWidth="12120" windowHeight="8520"/>
  </bookViews>
  <sheets>
    <sheet name="Plan2" sheetId="2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27" i="2"/>
  <c r="C28"/>
  <c r="F11"/>
  <c r="F12"/>
  <c r="F14"/>
  <c r="F15"/>
  <c r="F16"/>
  <c r="R16" s="1"/>
  <c r="F17"/>
  <c r="F19"/>
  <c r="F20"/>
  <c r="F21"/>
  <c r="F22"/>
  <c r="F23"/>
  <c r="F24"/>
  <c r="F27"/>
  <c r="L21"/>
  <c r="R21" s="1"/>
  <c r="N21"/>
  <c r="P21"/>
  <c r="P18"/>
  <c r="P11"/>
  <c r="P12"/>
  <c r="P13"/>
  <c r="P14"/>
  <c r="P15"/>
  <c r="P16"/>
  <c r="P17"/>
  <c r="P19"/>
  <c r="P20"/>
  <c r="P22"/>
  <c r="P23"/>
  <c r="P24"/>
  <c r="P27"/>
  <c r="H18"/>
  <c r="D28"/>
  <c r="Q24"/>
  <c r="Q23"/>
  <c r="N23"/>
  <c r="Q22"/>
  <c r="N22"/>
  <c r="Q21"/>
  <c r="Q20"/>
  <c r="Q19"/>
  <c r="N19"/>
  <c r="Q18"/>
  <c r="N18"/>
  <c r="N11"/>
  <c r="N12"/>
  <c r="N13"/>
  <c r="N14"/>
  <c r="N15"/>
  <c r="N16"/>
  <c r="N17"/>
  <c r="N24"/>
  <c r="N27"/>
  <c r="Q17"/>
  <c r="Q16"/>
  <c r="Q15"/>
  <c r="Q14"/>
  <c r="J14"/>
  <c r="Q13"/>
  <c r="Q12"/>
  <c r="J12"/>
  <c r="Q11"/>
  <c r="H12"/>
  <c r="L12"/>
  <c r="R12"/>
  <c r="J13"/>
  <c r="J15"/>
  <c r="H23"/>
  <c r="J23"/>
  <c r="L23"/>
  <c r="R23"/>
  <c r="J24"/>
  <c r="H11"/>
  <c r="L11"/>
  <c r="H13"/>
  <c r="H14"/>
  <c r="H15"/>
  <c r="H16"/>
  <c r="H17"/>
  <c r="H19"/>
  <c r="H20"/>
  <c r="H24"/>
  <c r="H27"/>
  <c r="L13"/>
  <c r="L14"/>
  <c r="L15"/>
  <c r="J16"/>
  <c r="L16"/>
  <c r="L17"/>
  <c r="L18"/>
  <c r="L19"/>
  <c r="L22"/>
  <c r="L24"/>
  <c r="L27"/>
  <c r="R20"/>
  <c r="R24"/>
  <c r="J11"/>
  <c r="R11"/>
  <c r="J17"/>
  <c r="J18"/>
  <c r="J19"/>
  <c r="J22"/>
  <c r="J27"/>
  <c r="R17"/>
  <c r="R19"/>
  <c r="R22"/>
  <c r="R13"/>
  <c r="R18"/>
  <c r="R14"/>
  <c r="R15"/>
  <c r="P28" l="1"/>
  <c r="L28"/>
  <c r="N28"/>
  <c r="F28"/>
  <c r="H28"/>
  <c r="R28"/>
  <c r="J28"/>
</calcChain>
</file>

<file path=xl/sharedStrings.xml><?xml version="1.0" encoding="utf-8"?>
<sst xmlns="http://schemas.openxmlformats.org/spreadsheetml/2006/main" count="66" uniqueCount="54">
  <si>
    <t>PREFEITURA MUNICIPAL DE RIBEIRÂO DO PINHAL - PARANÁ</t>
  </si>
  <si>
    <t xml:space="preserve">             CNPJ/MF 75.828.418/0001-90           </t>
  </si>
  <si>
    <t>CNPJ - 76.968.064/0001-42</t>
  </si>
  <si>
    <t xml:space="preserve"> CONSTRUÇÃO DE USF-Unidade de Saúde da Família</t>
  </si>
  <si>
    <t>Rua Ver. Francisco Luiz Nogari</t>
  </si>
  <si>
    <t>CEP:86.490-000 – RIBEIRÂO DO PINHAL- PR.</t>
  </si>
  <si>
    <t>UNIDADE SAÚDE DA FAMÍLIA</t>
  </si>
  <si>
    <t>CRONOGRAMA FÍSICO - FINANCEIRO</t>
  </si>
  <si>
    <t>DATA</t>
  </si>
  <si>
    <t>Orçamento</t>
  </si>
  <si>
    <t>1º Mês</t>
  </si>
  <si>
    <t>2º Mês</t>
  </si>
  <si>
    <t>3º Mês</t>
  </si>
  <si>
    <t>4º Mês</t>
  </si>
  <si>
    <t>5º Mês</t>
  </si>
  <si>
    <t>6º Mês</t>
  </si>
  <si>
    <t>Total</t>
  </si>
  <si>
    <t>Item</t>
  </si>
  <si>
    <t>Descrição da atividade</t>
  </si>
  <si>
    <t>Valor Serviço</t>
  </si>
  <si>
    <t>% Custo</t>
  </si>
  <si>
    <t>%</t>
  </si>
  <si>
    <t>Valor</t>
  </si>
  <si>
    <t>01.</t>
  </si>
  <si>
    <t>MOBILIZAÇÂO CANTEIRO DE OBRAS</t>
  </si>
  <si>
    <t>02.</t>
  </si>
  <si>
    <t>MOVIMENTAÇÃO DE TERRA/FUNDAÇÂO E VIGA BALDRAME</t>
  </si>
  <si>
    <t>03.</t>
  </si>
  <si>
    <t>FUNDAÇÃO E ESTRUTURA</t>
  </si>
  <si>
    <t>04.</t>
  </si>
  <si>
    <t>ALVENARIA - VEDAÇÂO</t>
  </si>
  <si>
    <t>05.</t>
  </si>
  <si>
    <t>IMPERMEABILIZAÇÂO</t>
  </si>
  <si>
    <t>06.</t>
  </si>
  <si>
    <t>REVESTIMENTOS</t>
  </si>
  <si>
    <t>07.</t>
  </si>
  <si>
    <t>COBERTURA</t>
  </si>
  <si>
    <t>08.</t>
  </si>
  <si>
    <t>ESQUADRIAS</t>
  </si>
  <si>
    <t>09.</t>
  </si>
  <si>
    <t>PINTURA / VIDROS / SOLEIRAS</t>
  </si>
  <si>
    <t>10.</t>
  </si>
  <si>
    <t>INSTALAÇÕES HIDRAULICAS</t>
  </si>
  <si>
    <t>11.</t>
  </si>
  <si>
    <t>INSTALAÇÕES ELÉTRICAS</t>
  </si>
  <si>
    <t>12.</t>
  </si>
  <si>
    <t>AR CONDICIONADOS</t>
  </si>
  <si>
    <t>13.</t>
  </si>
  <si>
    <t>GASES ESPECIAIS</t>
  </si>
  <si>
    <t>14.</t>
  </si>
  <si>
    <t>SERVIÇOS COMPLEMENTARES / LIMPEZA E ARREMATES</t>
  </si>
  <si>
    <t xml:space="preserve">Total </t>
  </si>
  <si>
    <t>Geraldo Gomes Medeiros Junior</t>
  </si>
  <si>
    <t>CREA 21.696/D Pr.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</si>
</sst>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00%"/>
    <numFmt numFmtId="166" formatCode="#,##0.00_);[Red]\(#,##0.00\);"/>
  </numFmts>
  <fonts count="13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3"/>
      <name val="Arial CCAA"/>
      <family val="2"/>
    </font>
    <font>
      <sz val="2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Border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/>
    <xf numFmtId="0" fontId="2" fillId="0" borderId="0" xfId="0" applyFont="1"/>
    <xf numFmtId="0" fontId="0" fillId="0" borderId="14" xfId="0" applyBorder="1"/>
    <xf numFmtId="0" fontId="0" fillId="0" borderId="19" xfId="0" applyBorder="1"/>
    <xf numFmtId="166" fontId="9" fillId="2" borderId="0" xfId="0" applyNumberFormat="1" applyFont="1" applyFill="1" applyBorder="1" applyAlignment="1" applyProtection="1">
      <protection hidden="1"/>
    </xf>
    <xf numFmtId="0" fontId="0" fillId="0" borderId="23" xfId="0" applyBorder="1"/>
    <xf numFmtId="0" fontId="0" fillId="0" borderId="24" xfId="0" applyBorder="1"/>
    <xf numFmtId="0" fontId="0" fillId="0" borderId="31" xfId="0" applyBorder="1"/>
    <xf numFmtId="0" fontId="0" fillId="0" borderId="0" xfId="0" applyBorder="1"/>
    <xf numFmtId="0" fontId="0" fillId="0" borderId="29" xfId="0" applyBorder="1"/>
    <xf numFmtId="0" fontId="0" fillId="0" borderId="32" xfId="0" applyBorder="1"/>
    <xf numFmtId="0" fontId="0" fillId="0" borderId="33" xfId="0" applyBorder="1"/>
    <xf numFmtId="0" fontId="10" fillId="0" borderId="3" xfId="0" applyFont="1" applyBorder="1"/>
    <xf numFmtId="0" fontId="10" fillId="0" borderId="4" xfId="0" applyFont="1" applyBorder="1"/>
    <xf numFmtId="0" fontId="11" fillId="0" borderId="5" xfId="0" applyFont="1" applyBorder="1" applyAlignment="1">
      <alignment horizontal="centerContinuous"/>
    </xf>
    <xf numFmtId="0" fontId="11" fillId="0" borderId="6" xfId="0" applyFont="1" applyBorder="1" applyAlignment="1">
      <alignment horizontal="centerContinuous"/>
    </xf>
    <xf numFmtId="0" fontId="11" fillId="0" borderId="3" xfId="0" applyFont="1" applyBorder="1" applyAlignment="1">
      <alignment horizontal="centerContinuous"/>
    </xf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/>
    <xf numFmtId="0" fontId="11" fillId="0" borderId="27" xfId="0" applyFont="1" applyFill="1" applyBorder="1"/>
    <xf numFmtId="9" fontId="11" fillId="0" borderId="9" xfId="1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7" xfId="0" applyFont="1" applyFill="1" applyBorder="1"/>
    <xf numFmtId="0" fontId="11" fillId="0" borderId="13" xfId="0" applyFont="1" applyBorder="1"/>
    <xf numFmtId="166" fontId="11" fillId="2" borderId="8" xfId="0" applyNumberFormat="1" applyFont="1" applyFill="1" applyBorder="1" applyAlignment="1" applyProtection="1">
      <protection locked="0"/>
    </xf>
    <xf numFmtId="165" fontId="11" fillId="0" borderId="0" xfId="1" applyNumberFormat="1" applyFont="1" applyFill="1" applyBorder="1" applyAlignment="1">
      <alignment horizontal="center"/>
    </xf>
    <xf numFmtId="9" fontId="10" fillId="0" borderId="13" xfId="1" applyFont="1" applyBorder="1" applyAlignment="1">
      <alignment horizontal="center"/>
    </xf>
    <xf numFmtId="164" fontId="10" fillId="0" borderId="23" xfId="2" applyFont="1" applyBorder="1" applyAlignment="1">
      <alignment horizontal="center"/>
    </xf>
    <xf numFmtId="9" fontId="10" fillId="0" borderId="8" xfId="1" applyFont="1" applyBorder="1" applyAlignment="1">
      <alignment horizontal="center"/>
    </xf>
    <xf numFmtId="164" fontId="10" fillId="0" borderId="31" xfId="2" applyFont="1" applyBorder="1" applyAlignment="1">
      <alignment horizontal="center"/>
    </xf>
    <xf numFmtId="9" fontId="10" fillId="0" borderId="0" xfId="1" applyFont="1" applyBorder="1" applyAlignment="1">
      <alignment horizontal="center"/>
    </xf>
    <xf numFmtId="164" fontId="10" fillId="0" borderId="8" xfId="2" applyFont="1" applyBorder="1" applyAlignment="1">
      <alignment horizontal="center"/>
    </xf>
    <xf numFmtId="9" fontId="10" fillId="0" borderId="24" xfId="1" applyFont="1" applyBorder="1" applyAlignment="1">
      <alignment horizontal="center"/>
    </xf>
    <xf numFmtId="9" fontId="10" fillId="0" borderId="8" xfId="1" applyNumberFormat="1" applyFont="1" applyBorder="1" applyAlignment="1">
      <alignment horizontal="center"/>
    </xf>
    <xf numFmtId="164" fontId="11" fillId="0" borderId="25" xfId="2" applyFont="1" applyBorder="1" applyAlignment="1">
      <alignment horizontal="center"/>
    </xf>
    <xf numFmtId="0" fontId="11" fillId="0" borderId="15" xfId="0" applyFont="1" applyFill="1" applyBorder="1"/>
    <xf numFmtId="0" fontId="11" fillId="0" borderId="0" xfId="0" applyFont="1" applyBorder="1"/>
    <xf numFmtId="166" fontId="11" fillId="2" borderId="13" xfId="0" applyNumberFormat="1" applyFont="1" applyFill="1" applyBorder="1" applyAlignment="1" applyProtection="1">
      <protection locked="0"/>
    </xf>
    <xf numFmtId="164" fontId="10" fillId="0" borderId="19" xfId="2" applyFont="1" applyBorder="1" applyAlignment="1">
      <alignment horizontal="center"/>
    </xf>
    <xf numFmtId="164" fontId="10" fillId="0" borderId="29" xfId="2" applyFont="1" applyBorder="1" applyAlignment="1">
      <alignment horizontal="center"/>
    </xf>
    <xf numFmtId="164" fontId="10" fillId="0" borderId="13" xfId="2" applyFont="1" applyBorder="1" applyAlignment="1">
      <alignment horizontal="center"/>
    </xf>
    <xf numFmtId="9" fontId="10" fillId="0" borderId="13" xfId="1" applyNumberFormat="1" applyFont="1" applyBorder="1" applyAlignment="1">
      <alignment horizontal="center"/>
    </xf>
    <xf numFmtId="164" fontId="11" fillId="0" borderId="0" xfId="2" applyFont="1" applyBorder="1" applyAlignment="1">
      <alignment horizontal="center"/>
    </xf>
    <xf numFmtId="0" fontId="11" fillId="0" borderId="19" xfId="0" applyFont="1" applyBorder="1"/>
    <xf numFmtId="164" fontId="11" fillId="0" borderId="29" xfId="2" applyFont="1" applyBorder="1" applyAlignment="1">
      <alignment horizontal="center"/>
    </xf>
    <xf numFmtId="0" fontId="11" fillId="0" borderId="18" xfId="0" applyFont="1" applyFill="1" applyBorder="1"/>
    <xf numFmtId="0" fontId="11" fillId="0" borderId="0" xfId="0" applyFont="1"/>
    <xf numFmtId="164" fontId="11" fillId="0" borderId="38" xfId="2" applyFont="1" applyBorder="1" applyAlignment="1">
      <alignment horizontal="center"/>
    </xf>
    <xf numFmtId="0" fontId="11" fillId="0" borderId="16" xfId="0" applyFont="1" applyFill="1" applyBorder="1"/>
    <xf numFmtId="0" fontId="11" fillId="0" borderId="21" xfId="0" applyFont="1" applyFill="1" applyBorder="1"/>
    <xf numFmtId="164" fontId="11" fillId="0" borderId="20" xfId="2" applyFont="1" applyFill="1" applyBorder="1" applyAlignment="1">
      <alignment horizontal="center"/>
    </xf>
    <xf numFmtId="165" fontId="11" fillId="0" borderId="26" xfId="1" applyNumberFormat="1" applyFont="1" applyFill="1" applyBorder="1" applyAlignment="1">
      <alignment horizontal="center"/>
    </xf>
    <xf numFmtId="9" fontId="10" fillId="0" borderId="20" xfId="1" applyFont="1" applyBorder="1" applyAlignment="1">
      <alignment horizontal="center"/>
    </xf>
    <xf numFmtId="164" fontId="10" fillId="0" borderId="32" xfId="2" applyFont="1" applyBorder="1" applyAlignment="1">
      <alignment horizontal="center"/>
    </xf>
    <xf numFmtId="164" fontId="10" fillId="0" borderId="33" xfId="2" applyFont="1" applyBorder="1" applyAlignment="1">
      <alignment horizontal="center"/>
    </xf>
    <xf numFmtId="9" fontId="10" fillId="0" borderId="14" xfId="1" applyFont="1" applyBorder="1" applyAlignment="1">
      <alignment horizontal="center"/>
    </xf>
    <xf numFmtId="164" fontId="10" fillId="0" borderId="20" xfId="2" applyFont="1" applyBorder="1" applyAlignment="1">
      <alignment horizontal="center"/>
    </xf>
    <xf numFmtId="9" fontId="10" fillId="0" borderId="21" xfId="1" applyFont="1" applyBorder="1" applyAlignment="1">
      <alignment horizontal="center"/>
    </xf>
    <xf numFmtId="164" fontId="10" fillId="0" borderId="34" xfId="2" applyFont="1" applyBorder="1" applyAlignment="1">
      <alignment horizontal="center"/>
    </xf>
    <xf numFmtId="9" fontId="10" fillId="0" borderId="20" xfId="1" applyNumberFormat="1" applyFont="1" applyBorder="1" applyAlignment="1">
      <alignment horizontal="center"/>
    </xf>
    <xf numFmtId="164" fontId="10" fillId="0" borderId="30" xfId="2" applyFont="1" applyBorder="1" applyAlignment="1">
      <alignment horizontal="center"/>
    </xf>
    <xf numFmtId="0" fontId="11" fillId="0" borderId="35" xfId="0" applyFont="1" applyFill="1" applyBorder="1"/>
    <xf numFmtId="0" fontId="12" fillId="0" borderId="36" xfId="0" applyFont="1" applyBorder="1"/>
    <xf numFmtId="164" fontId="11" fillId="0" borderId="13" xfId="2" applyFont="1" applyFill="1" applyBorder="1"/>
    <xf numFmtId="10" fontId="11" fillId="0" borderId="37" xfId="1" applyNumberFormat="1" applyFont="1" applyFill="1" applyBorder="1"/>
    <xf numFmtId="10" fontId="11" fillId="0" borderId="15" xfId="1" applyNumberFormat="1" applyFont="1" applyBorder="1"/>
    <xf numFmtId="164" fontId="11" fillId="0" borderId="38" xfId="2" applyFont="1" applyBorder="1"/>
    <xf numFmtId="10" fontId="11" fillId="0" borderId="39" xfId="1" applyNumberFormat="1" applyFont="1" applyBorder="1"/>
    <xf numFmtId="164" fontId="11" fillId="0" borderId="22" xfId="2" applyFont="1" applyBorder="1"/>
    <xf numFmtId="164" fontId="11" fillId="0" borderId="37" xfId="2" applyFont="1" applyBorder="1"/>
    <xf numFmtId="10" fontId="11" fillId="0" borderId="40" xfId="1" applyNumberFormat="1" applyFont="1" applyBorder="1"/>
    <xf numFmtId="164" fontId="11" fillId="0" borderId="37" xfId="2" applyNumberFormat="1" applyFont="1" applyBorder="1"/>
    <xf numFmtId="0" fontId="4" fillId="0" borderId="41" xfId="0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1" fillId="0" borderId="43" xfId="0" applyFont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76200</xdr:rowOff>
    </xdr:from>
    <xdr:to>
      <xdr:col>6</xdr:col>
      <xdr:colOff>161925</xdr:colOff>
      <xdr:row>5</xdr:row>
      <xdr:rowOff>133350</xdr:rowOff>
    </xdr:to>
    <xdr:pic>
      <xdr:nvPicPr>
        <xdr:cNvPr id="1031" name="Picture 9">
          <a:extLst>
            <a:ext uri="{FF2B5EF4-FFF2-40B4-BE49-F238E27FC236}">
              <a16:creationId xmlns="" xmlns:a16="http://schemas.microsoft.com/office/drawing/2014/main" id="{6A75B9B8-1B7B-4D0A-8949-52C97FA3D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7825" y="76200"/>
          <a:ext cx="15430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accache/a6a2fd33-3f19-47b9-a63d-db6b1e2b853c/final%20%20_Anfi_Teatro_Prefeitura(1)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TRUÇÃO CIVIL CARTILHA"/>
      <sheetName val="CRONOGRAM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9"/>
  <sheetViews>
    <sheetView tabSelected="1" topLeftCell="C8" zoomScale="112" zoomScaleNormal="112" workbookViewId="0">
      <selection activeCell="F14" sqref="F14"/>
    </sheetView>
  </sheetViews>
  <sheetFormatPr defaultRowHeight="12.75"/>
  <cols>
    <col min="1" max="1" width="5.42578125" customWidth="1"/>
    <col min="2" max="2" width="44.5703125" customWidth="1"/>
    <col min="3" max="3" width="13.5703125" customWidth="1"/>
    <col min="4" max="4" width="10.5703125" customWidth="1"/>
    <col min="5" max="5" width="7.7109375" customWidth="1"/>
    <col min="6" max="6" width="13" customWidth="1"/>
    <col min="7" max="7" width="8.140625" customWidth="1"/>
    <col min="8" max="8" width="12.140625" customWidth="1"/>
    <col min="9" max="9" width="7.5703125" customWidth="1"/>
    <col min="10" max="10" width="12.7109375" customWidth="1"/>
    <col min="11" max="11" width="6.42578125" customWidth="1"/>
    <col min="12" max="12" width="13" customWidth="1"/>
    <col min="13" max="13" width="8.28515625" customWidth="1"/>
    <col min="14" max="14" width="12.42578125" customWidth="1"/>
    <col min="15" max="15" width="6.85546875" customWidth="1"/>
    <col min="16" max="16" width="13.42578125" customWidth="1"/>
    <col min="17" max="17" width="8.5703125" customWidth="1"/>
    <col min="18" max="18" width="12.85546875" customWidth="1"/>
  </cols>
  <sheetData>
    <row r="1" spans="1:19" ht="16.5">
      <c r="A1" s="1" t="s">
        <v>0</v>
      </c>
    </row>
    <row r="2" spans="1:19" ht="16.5">
      <c r="A2" s="1" t="s">
        <v>1</v>
      </c>
      <c r="B2" s="6" t="s">
        <v>2</v>
      </c>
    </row>
    <row r="3" spans="1:19" ht="16.5">
      <c r="A3" s="1" t="s">
        <v>3</v>
      </c>
    </row>
    <row r="4" spans="1:19" ht="16.5">
      <c r="A4" s="1" t="s">
        <v>4</v>
      </c>
    </row>
    <row r="5" spans="1:19" ht="16.5">
      <c r="A5" s="5" t="s">
        <v>5</v>
      </c>
      <c r="B5" s="5"/>
      <c r="C5" s="6"/>
    </row>
    <row r="6" spans="1:19" ht="13.5" thickBot="1"/>
    <row r="7" spans="1:19" ht="26.25" thickBot="1">
      <c r="A7" s="83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5"/>
    </row>
    <row r="8" spans="1:19" ht="21" thickBot="1">
      <c r="A8" s="86" t="s">
        <v>7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8"/>
      <c r="Q8" s="2" t="s">
        <v>8</v>
      </c>
      <c r="R8" s="3"/>
    </row>
    <row r="9" spans="1:19" ht="13.5" thickBot="1">
      <c r="A9" s="17"/>
      <c r="B9" s="18"/>
      <c r="C9" s="19" t="s">
        <v>9</v>
      </c>
      <c r="D9" s="20"/>
      <c r="E9" s="21" t="s">
        <v>10</v>
      </c>
      <c r="F9" s="20"/>
      <c r="G9" s="21" t="s">
        <v>11</v>
      </c>
      <c r="H9" s="20"/>
      <c r="I9" s="21" t="s">
        <v>12</v>
      </c>
      <c r="J9" s="20"/>
      <c r="K9" s="89" t="s">
        <v>13</v>
      </c>
      <c r="L9" s="90"/>
      <c r="M9" s="89" t="s">
        <v>14</v>
      </c>
      <c r="N9" s="90"/>
      <c r="O9" s="89" t="s">
        <v>15</v>
      </c>
      <c r="P9" s="90"/>
      <c r="Q9" s="91" t="s">
        <v>16</v>
      </c>
      <c r="R9" s="92"/>
    </row>
    <row r="10" spans="1:19">
      <c r="A10" s="22" t="s">
        <v>17</v>
      </c>
      <c r="B10" s="23" t="s">
        <v>18</v>
      </c>
      <c r="C10" s="24" t="s">
        <v>19</v>
      </c>
      <c r="D10" s="25" t="s">
        <v>20</v>
      </c>
      <c r="E10" s="26" t="s">
        <v>21</v>
      </c>
      <c r="F10" s="27" t="s">
        <v>22</v>
      </c>
      <c r="G10" s="28" t="s">
        <v>21</v>
      </c>
      <c r="H10" s="29" t="s">
        <v>22</v>
      </c>
      <c r="I10" s="28" t="s">
        <v>21</v>
      </c>
      <c r="J10" s="29" t="s">
        <v>22</v>
      </c>
      <c r="K10" s="28" t="s">
        <v>21</v>
      </c>
      <c r="L10" s="30" t="s">
        <v>22</v>
      </c>
      <c r="M10" s="28" t="s">
        <v>21</v>
      </c>
      <c r="N10" s="29" t="s">
        <v>22</v>
      </c>
      <c r="O10" s="28" t="s">
        <v>21</v>
      </c>
      <c r="P10" s="29" t="s">
        <v>22</v>
      </c>
      <c r="Q10" s="31" t="s">
        <v>21</v>
      </c>
      <c r="R10" s="32" t="s">
        <v>22</v>
      </c>
    </row>
    <row r="11" spans="1:19" ht="12.75" customHeight="1">
      <c r="A11" s="33" t="s">
        <v>23</v>
      </c>
      <c r="B11" s="34" t="s">
        <v>24</v>
      </c>
      <c r="C11" s="35">
        <v>0</v>
      </c>
      <c r="D11" s="36">
        <v>1E-3</v>
      </c>
      <c r="E11" s="37">
        <v>1</v>
      </c>
      <c r="F11" s="38">
        <f t="shared" ref="F11:F24" si="0">+C11*E11</f>
        <v>0</v>
      </c>
      <c r="G11" s="39"/>
      <c r="H11" s="40">
        <f t="shared" ref="H11:H24" si="1">+C11*G11</f>
        <v>0</v>
      </c>
      <c r="I11" s="41"/>
      <c r="J11" s="42">
        <f t="shared" ref="J11:J24" si="2">+C11*I11</f>
        <v>0</v>
      </c>
      <c r="K11" s="43"/>
      <c r="L11" s="42">
        <f t="shared" ref="L11:L24" si="3">K11*C11</f>
        <v>0</v>
      </c>
      <c r="M11" s="43"/>
      <c r="N11" s="42">
        <f t="shared" ref="N11:N24" si="4">+C11*M11</f>
        <v>0</v>
      </c>
      <c r="O11" s="43"/>
      <c r="P11" s="42">
        <f t="shared" ref="P11:P20" si="5">+C11*O11</f>
        <v>0</v>
      </c>
      <c r="Q11" s="44">
        <f t="shared" ref="Q11:Q24" si="6">SUM(E11,G11,I11,K11,M11,O11)</f>
        <v>1</v>
      </c>
      <c r="R11" s="45">
        <f t="shared" ref="R11:R24" si="7">SUM(F11,H11,J11,L11,N11,P11)</f>
        <v>0</v>
      </c>
    </row>
    <row r="12" spans="1:19" ht="12.75" customHeight="1">
      <c r="A12" s="46" t="s">
        <v>25</v>
      </c>
      <c r="B12" s="47" t="s">
        <v>26</v>
      </c>
      <c r="C12" s="48">
        <v>0</v>
      </c>
      <c r="D12" s="36">
        <v>4.5999999999999999E-3</v>
      </c>
      <c r="E12" s="37">
        <v>1</v>
      </c>
      <c r="F12" s="49">
        <f t="shared" si="0"/>
        <v>0</v>
      </c>
      <c r="G12" s="37"/>
      <c r="H12" s="50">
        <f t="shared" si="1"/>
        <v>0</v>
      </c>
      <c r="I12" s="41"/>
      <c r="J12" s="51">
        <f t="shared" si="2"/>
        <v>0</v>
      </c>
      <c r="K12" s="41"/>
      <c r="L12" s="51">
        <f t="shared" si="3"/>
        <v>0</v>
      </c>
      <c r="M12" s="41"/>
      <c r="N12" s="51">
        <f t="shared" si="4"/>
        <v>0</v>
      </c>
      <c r="O12" s="41"/>
      <c r="P12" s="51">
        <f t="shared" si="5"/>
        <v>0</v>
      </c>
      <c r="Q12" s="52">
        <f t="shared" si="6"/>
        <v>1</v>
      </c>
      <c r="R12" s="53">
        <f t="shared" si="7"/>
        <v>0</v>
      </c>
      <c r="S12" s="8"/>
    </row>
    <row r="13" spans="1:19" ht="11.25" customHeight="1">
      <c r="A13" s="46" t="s">
        <v>27</v>
      </c>
      <c r="B13" s="54" t="s">
        <v>28</v>
      </c>
      <c r="C13" s="48">
        <v>0</v>
      </c>
      <c r="D13" s="36">
        <v>0.23139999999999999</v>
      </c>
      <c r="E13" s="37">
        <v>0.5</v>
      </c>
      <c r="F13" s="49">
        <v>0</v>
      </c>
      <c r="G13" s="37">
        <v>0.5</v>
      </c>
      <c r="H13" s="50">
        <f t="shared" si="1"/>
        <v>0</v>
      </c>
      <c r="I13" s="41"/>
      <c r="J13" s="51">
        <f t="shared" si="2"/>
        <v>0</v>
      </c>
      <c r="K13" s="41"/>
      <c r="L13" s="51">
        <f t="shared" si="3"/>
        <v>0</v>
      </c>
      <c r="M13" s="41"/>
      <c r="N13" s="51">
        <f t="shared" si="4"/>
        <v>0</v>
      </c>
      <c r="O13" s="41"/>
      <c r="P13" s="51">
        <f t="shared" si="5"/>
        <v>0</v>
      </c>
      <c r="Q13" s="52">
        <f t="shared" si="6"/>
        <v>1</v>
      </c>
      <c r="R13" s="55">
        <f t="shared" si="7"/>
        <v>0</v>
      </c>
    </row>
    <row r="14" spans="1:19" ht="14.25" customHeight="1">
      <c r="A14" s="56" t="s">
        <v>29</v>
      </c>
      <c r="B14" s="54" t="s">
        <v>30</v>
      </c>
      <c r="C14" s="48">
        <v>0</v>
      </c>
      <c r="D14" s="36">
        <v>4.9700000000000001E-2</v>
      </c>
      <c r="E14" s="37">
        <v>0.3</v>
      </c>
      <c r="F14" s="49">
        <f t="shared" si="0"/>
        <v>0</v>
      </c>
      <c r="G14" s="37">
        <v>0.4</v>
      </c>
      <c r="H14" s="50">
        <f t="shared" si="1"/>
        <v>0</v>
      </c>
      <c r="I14" s="41">
        <v>0.2</v>
      </c>
      <c r="J14" s="51">
        <f t="shared" si="2"/>
        <v>0</v>
      </c>
      <c r="K14" s="41">
        <v>0.1</v>
      </c>
      <c r="L14" s="51">
        <f t="shared" si="3"/>
        <v>0</v>
      </c>
      <c r="M14" s="41"/>
      <c r="N14" s="51">
        <f t="shared" si="4"/>
        <v>0</v>
      </c>
      <c r="O14" s="41"/>
      <c r="P14" s="51">
        <f t="shared" si="5"/>
        <v>0</v>
      </c>
      <c r="Q14" s="52">
        <f t="shared" si="6"/>
        <v>0.99999999999999989</v>
      </c>
      <c r="R14" s="55">
        <f t="shared" si="7"/>
        <v>0</v>
      </c>
    </row>
    <row r="15" spans="1:19" ht="13.5" customHeight="1">
      <c r="A15" s="46" t="s">
        <v>31</v>
      </c>
      <c r="B15" s="54" t="s">
        <v>32</v>
      </c>
      <c r="C15" s="48">
        <v>0</v>
      </c>
      <c r="D15" s="36">
        <v>1.8E-3</v>
      </c>
      <c r="E15" s="37"/>
      <c r="F15" s="49">
        <f t="shared" si="0"/>
        <v>0</v>
      </c>
      <c r="G15" s="37">
        <v>0.4</v>
      </c>
      <c r="H15" s="50">
        <f t="shared" si="1"/>
        <v>0</v>
      </c>
      <c r="I15" s="41">
        <v>0.5</v>
      </c>
      <c r="J15" s="51">
        <f t="shared" si="2"/>
        <v>0</v>
      </c>
      <c r="K15" s="41">
        <v>0.1</v>
      </c>
      <c r="L15" s="51">
        <f t="shared" si="3"/>
        <v>0</v>
      </c>
      <c r="M15" s="41"/>
      <c r="N15" s="51">
        <f t="shared" si="4"/>
        <v>0</v>
      </c>
      <c r="O15" s="41"/>
      <c r="P15" s="51">
        <f t="shared" si="5"/>
        <v>0</v>
      </c>
      <c r="Q15" s="52">
        <f t="shared" si="6"/>
        <v>1</v>
      </c>
      <c r="R15" s="55">
        <f t="shared" si="7"/>
        <v>0</v>
      </c>
    </row>
    <row r="16" spans="1:19">
      <c r="A16" s="46" t="s">
        <v>33</v>
      </c>
      <c r="B16" s="57" t="s">
        <v>34</v>
      </c>
      <c r="C16" s="48">
        <v>0</v>
      </c>
      <c r="D16" s="36">
        <v>0.24229999999999999</v>
      </c>
      <c r="E16" s="37"/>
      <c r="F16" s="49">
        <f t="shared" si="0"/>
        <v>0</v>
      </c>
      <c r="G16" s="37"/>
      <c r="H16" s="50">
        <f t="shared" si="1"/>
        <v>0</v>
      </c>
      <c r="I16" s="41">
        <v>0.5</v>
      </c>
      <c r="J16" s="51">
        <f t="shared" si="2"/>
        <v>0</v>
      </c>
      <c r="K16" s="41">
        <v>0.5</v>
      </c>
      <c r="L16" s="51">
        <f t="shared" si="3"/>
        <v>0</v>
      </c>
      <c r="M16" s="41"/>
      <c r="N16" s="51">
        <f t="shared" si="4"/>
        <v>0</v>
      </c>
      <c r="O16" s="41"/>
      <c r="P16" s="51">
        <f t="shared" si="5"/>
        <v>0</v>
      </c>
      <c r="Q16" s="52">
        <f t="shared" si="6"/>
        <v>1</v>
      </c>
      <c r="R16" s="55">
        <f t="shared" si="7"/>
        <v>0</v>
      </c>
    </row>
    <row r="17" spans="1:18" ht="12.75" customHeight="1">
      <c r="A17" s="46" t="s">
        <v>35</v>
      </c>
      <c r="B17" s="57" t="s">
        <v>36</v>
      </c>
      <c r="C17" s="48">
        <v>0</v>
      </c>
      <c r="D17" s="36">
        <v>4.7E-2</v>
      </c>
      <c r="E17" s="37"/>
      <c r="F17" s="49">
        <f t="shared" si="0"/>
        <v>0</v>
      </c>
      <c r="G17" s="37"/>
      <c r="H17" s="50">
        <f t="shared" si="1"/>
        <v>0</v>
      </c>
      <c r="I17" s="41">
        <v>0.4</v>
      </c>
      <c r="J17" s="51">
        <f t="shared" si="2"/>
        <v>0</v>
      </c>
      <c r="K17" s="41"/>
      <c r="L17" s="51">
        <f t="shared" si="3"/>
        <v>0</v>
      </c>
      <c r="M17" s="41">
        <v>0.3</v>
      </c>
      <c r="N17" s="51">
        <f t="shared" si="4"/>
        <v>0</v>
      </c>
      <c r="O17" s="41">
        <v>0.3</v>
      </c>
      <c r="P17" s="51">
        <f t="shared" si="5"/>
        <v>0</v>
      </c>
      <c r="Q17" s="52">
        <f t="shared" si="6"/>
        <v>1</v>
      </c>
      <c r="R17" s="55">
        <f t="shared" si="7"/>
        <v>0</v>
      </c>
    </row>
    <row r="18" spans="1:18">
      <c r="A18" s="46" t="s">
        <v>37</v>
      </c>
      <c r="B18" s="57" t="s">
        <v>38</v>
      </c>
      <c r="C18" s="48">
        <v>0</v>
      </c>
      <c r="D18" s="36">
        <v>0.10780000000000001</v>
      </c>
      <c r="E18" s="37"/>
      <c r="F18" s="49"/>
      <c r="G18" s="37"/>
      <c r="H18" s="50">
        <f t="shared" si="1"/>
        <v>0</v>
      </c>
      <c r="I18" s="41">
        <v>0.3</v>
      </c>
      <c r="J18" s="51">
        <f t="shared" si="2"/>
        <v>0</v>
      </c>
      <c r="K18" s="41"/>
      <c r="L18" s="51">
        <f t="shared" si="3"/>
        <v>0</v>
      </c>
      <c r="M18" s="41">
        <v>0.5</v>
      </c>
      <c r="N18" s="51">
        <f t="shared" si="4"/>
        <v>0</v>
      </c>
      <c r="O18" s="41">
        <v>0.2</v>
      </c>
      <c r="P18" s="51">
        <f t="shared" si="5"/>
        <v>0</v>
      </c>
      <c r="Q18" s="52">
        <f t="shared" si="6"/>
        <v>1</v>
      </c>
      <c r="R18" s="55">
        <f t="shared" si="7"/>
        <v>0</v>
      </c>
    </row>
    <row r="19" spans="1:18">
      <c r="A19" s="46" t="s">
        <v>39</v>
      </c>
      <c r="B19" s="57" t="s">
        <v>40</v>
      </c>
      <c r="C19" s="48">
        <v>0</v>
      </c>
      <c r="D19" s="36">
        <v>7.4700000000000003E-2</v>
      </c>
      <c r="E19" s="37"/>
      <c r="F19" s="49">
        <f t="shared" si="0"/>
        <v>0</v>
      </c>
      <c r="G19" s="37"/>
      <c r="H19" s="50">
        <f t="shared" si="1"/>
        <v>0</v>
      </c>
      <c r="I19" s="41">
        <v>0.2</v>
      </c>
      <c r="J19" s="51">
        <f t="shared" si="2"/>
        <v>0</v>
      </c>
      <c r="K19" s="41">
        <v>0.18</v>
      </c>
      <c r="L19" s="51">
        <f t="shared" si="3"/>
        <v>0</v>
      </c>
      <c r="M19" s="41">
        <v>0.25</v>
      </c>
      <c r="N19" s="51">
        <f t="shared" si="4"/>
        <v>0</v>
      </c>
      <c r="O19" s="41">
        <v>0.37</v>
      </c>
      <c r="P19" s="51">
        <f t="shared" si="5"/>
        <v>0</v>
      </c>
      <c r="Q19" s="52">
        <f t="shared" si="6"/>
        <v>1</v>
      </c>
      <c r="R19" s="55">
        <f t="shared" si="7"/>
        <v>0</v>
      </c>
    </row>
    <row r="20" spans="1:18">
      <c r="A20" s="46" t="s">
        <v>41</v>
      </c>
      <c r="B20" s="57" t="s">
        <v>42</v>
      </c>
      <c r="C20" s="48">
        <v>0</v>
      </c>
      <c r="D20" s="36">
        <v>8.2199999999999995E-2</v>
      </c>
      <c r="E20" s="37">
        <v>1</v>
      </c>
      <c r="F20" s="49">
        <f t="shared" si="0"/>
        <v>0</v>
      </c>
      <c r="G20" s="37"/>
      <c r="H20" s="50">
        <f t="shared" si="1"/>
        <v>0</v>
      </c>
      <c r="I20" s="41"/>
      <c r="J20" s="51"/>
      <c r="K20" s="41"/>
      <c r="L20" s="51"/>
      <c r="M20" s="41"/>
      <c r="N20" s="51"/>
      <c r="O20" s="41"/>
      <c r="P20" s="51">
        <f t="shared" si="5"/>
        <v>0</v>
      </c>
      <c r="Q20" s="52">
        <f t="shared" si="6"/>
        <v>1</v>
      </c>
      <c r="R20" s="55">
        <f t="shared" si="7"/>
        <v>0</v>
      </c>
    </row>
    <row r="21" spans="1:18" ht="12.75" customHeight="1">
      <c r="A21" s="46" t="s">
        <v>43</v>
      </c>
      <c r="B21" s="57" t="s">
        <v>44</v>
      </c>
      <c r="C21" s="48">
        <v>0</v>
      </c>
      <c r="D21" s="36">
        <v>9.4299999999999995E-2</v>
      </c>
      <c r="E21" s="37"/>
      <c r="F21" s="49">
        <f t="shared" si="0"/>
        <v>0</v>
      </c>
      <c r="G21" s="37"/>
      <c r="H21" s="50"/>
      <c r="I21" s="41"/>
      <c r="J21" s="51"/>
      <c r="K21" s="41">
        <v>0.4</v>
      </c>
      <c r="L21" s="51">
        <f t="shared" si="3"/>
        <v>0</v>
      </c>
      <c r="M21" s="41">
        <v>0.6</v>
      </c>
      <c r="N21" s="51">
        <f t="shared" si="4"/>
        <v>0</v>
      </c>
      <c r="O21" s="41"/>
      <c r="P21" s="51">
        <f>+C21*O21</f>
        <v>0</v>
      </c>
      <c r="Q21" s="52">
        <f t="shared" si="6"/>
        <v>1</v>
      </c>
      <c r="R21" s="58">
        <f t="shared" si="7"/>
        <v>0</v>
      </c>
    </row>
    <row r="22" spans="1:18" ht="11.25" customHeight="1">
      <c r="A22" s="46" t="s">
        <v>45</v>
      </c>
      <c r="B22" s="57" t="s">
        <v>46</v>
      </c>
      <c r="C22" s="48">
        <v>0</v>
      </c>
      <c r="D22" s="36">
        <v>4.58E-2</v>
      </c>
      <c r="E22" s="37"/>
      <c r="F22" s="49">
        <f t="shared" si="0"/>
        <v>0</v>
      </c>
      <c r="G22" s="37"/>
      <c r="H22" s="50"/>
      <c r="I22" s="41">
        <v>0.2</v>
      </c>
      <c r="J22" s="51">
        <f t="shared" si="2"/>
        <v>0</v>
      </c>
      <c r="K22" s="41"/>
      <c r="L22" s="51">
        <f t="shared" si="3"/>
        <v>0</v>
      </c>
      <c r="M22" s="41"/>
      <c r="N22" s="51">
        <f t="shared" si="4"/>
        <v>0</v>
      </c>
      <c r="O22" s="41">
        <v>0.8</v>
      </c>
      <c r="P22" s="51">
        <f>+C22*O22</f>
        <v>0</v>
      </c>
      <c r="Q22" s="52">
        <f t="shared" si="6"/>
        <v>1</v>
      </c>
      <c r="R22" s="55">
        <f t="shared" si="7"/>
        <v>0</v>
      </c>
    </row>
    <row r="23" spans="1:18" ht="12" customHeight="1">
      <c r="A23" s="46" t="s">
        <v>47</v>
      </c>
      <c r="B23" s="57" t="s">
        <v>48</v>
      </c>
      <c r="C23" s="48">
        <v>0</v>
      </c>
      <c r="D23" s="36">
        <v>4.4999999999999997E-3</v>
      </c>
      <c r="E23" s="37"/>
      <c r="F23" s="49">
        <f t="shared" si="0"/>
        <v>0</v>
      </c>
      <c r="G23" s="37"/>
      <c r="H23" s="50">
        <f t="shared" si="1"/>
        <v>0</v>
      </c>
      <c r="I23" s="41"/>
      <c r="J23" s="51">
        <f t="shared" si="2"/>
        <v>0</v>
      </c>
      <c r="K23" s="41">
        <v>1</v>
      </c>
      <c r="L23" s="51">
        <f t="shared" si="3"/>
        <v>0</v>
      </c>
      <c r="M23" s="41"/>
      <c r="N23" s="51">
        <f t="shared" si="4"/>
        <v>0</v>
      </c>
      <c r="O23" s="41"/>
      <c r="P23" s="51">
        <f>+C23*O23</f>
        <v>0</v>
      </c>
      <c r="Q23" s="52">
        <f t="shared" si="6"/>
        <v>1</v>
      </c>
      <c r="R23" s="55">
        <f t="shared" si="7"/>
        <v>0</v>
      </c>
    </row>
    <row r="24" spans="1:18">
      <c r="A24" s="46" t="s">
        <v>49</v>
      </c>
      <c r="B24" s="57" t="s">
        <v>50</v>
      </c>
      <c r="C24" s="48">
        <v>0</v>
      </c>
      <c r="D24" s="36">
        <v>1.29E-2</v>
      </c>
      <c r="E24" s="37"/>
      <c r="F24" s="49">
        <f t="shared" si="0"/>
        <v>0</v>
      </c>
      <c r="G24" s="37"/>
      <c r="H24" s="50">
        <f t="shared" si="1"/>
        <v>0</v>
      </c>
      <c r="I24" s="41"/>
      <c r="J24" s="51">
        <f t="shared" si="2"/>
        <v>0</v>
      </c>
      <c r="K24" s="41"/>
      <c r="L24" s="51">
        <f t="shared" si="3"/>
        <v>0</v>
      </c>
      <c r="M24" s="41"/>
      <c r="N24" s="51">
        <f t="shared" si="4"/>
        <v>0</v>
      </c>
      <c r="O24" s="41">
        <v>1</v>
      </c>
      <c r="P24" s="51">
        <f>+C24*O24</f>
        <v>0</v>
      </c>
      <c r="Q24" s="52">
        <f t="shared" si="6"/>
        <v>1</v>
      </c>
      <c r="R24" s="55">
        <f t="shared" si="7"/>
        <v>0</v>
      </c>
    </row>
    <row r="25" spans="1:18">
      <c r="A25" s="46"/>
      <c r="B25" s="57"/>
      <c r="C25" s="48"/>
      <c r="D25" s="36"/>
      <c r="E25" s="37"/>
      <c r="F25" s="49"/>
      <c r="G25" s="37"/>
      <c r="H25" s="50"/>
      <c r="I25" s="41"/>
      <c r="J25" s="51"/>
      <c r="K25" s="41"/>
      <c r="L25" s="51"/>
      <c r="M25" s="41"/>
      <c r="N25" s="51"/>
      <c r="O25" s="41"/>
      <c r="P25" s="51"/>
      <c r="Q25" s="52"/>
      <c r="R25" s="55"/>
    </row>
    <row r="26" spans="1:18">
      <c r="A26" s="46"/>
      <c r="B26" s="57"/>
      <c r="C26" s="48"/>
      <c r="D26" s="36"/>
      <c r="E26" s="37"/>
      <c r="F26" s="49"/>
      <c r="G26" s="37"/>
      <c r="H26" s="50"/>
      <c r="I26" s="41"/>
      <c r="J26" s="51"/>
      <c r="K26" s="41"/>
      <c r="L26" s="51"/>
      <c r="M26" s="41"/>
      <c r="N26" s="51"/>
      <c r="O26" s="41"/>
      <c r="P26" s="51"/>
      <c r="Q26" s="52"/>
      <c r="R26" s="55"/>
    </row>
    <row r="27" spans="1:18" ht="12" customHeight="1" thickBot="1">
      <c r="A27" s="59"/>
      <c r="B27" s="60"/>
      <c r="C27" s="61" t="e">
        <f>+'[1]CONSTRUÇÃO CIVIL CARTILHA'!G2297</f>
        <v>#REF!</v>
      </c>
      <c r="D27" s="62"/>
      <c r="E27" s="63"/>
      <c r="F27" s="64" t="e">
        <f>+C27*E27</f>
        <v>#REF!</v>
      </c>
      <c r="G27" s="63"/>
      <c r="H27" s="65" t="e">
        <f>+C27*G27</f>
        <v>#REF!</v>
      </c>
      <c r="I27" s="66"/>
      <c r="J27" s="67" t="e">
        <f>+C27*I27</f>
        <v>#REF!</v>
      </c>
      <c r="K27" s="68"/>
      <c r="L27" s="69" t="e">
        <f>K27*C27</f>
        <v>#REF!</v>
      </c>
      <c r="M27" s="41"/>
      <c r="N27" s="67" t="e">
        <f>+C27*M27</f>
        <v>#REF!</v>
      </c>
      <c r="O27" s="41"/>
      <c r="P27" s="67" t="e">
        <f>+C27*O27</f>
        <v>#REF!</v>
      </c>
      <c r="Q27" s="70"/>
      <c r="R27" s="71"/>
    </row>
    <row r="28" spans="1:18">
      <c r="A28" s="72" t="s">
        <v>51</v>
      </c>
      <c r="B28" s="73"/>
      <c r="C28" s="74" t="e">
        <f>SUM(C11:C27)</f>
        <v>#REF!</v>
      </c>
      <c r="D28" s="75">
        <f>SUM(D11:D27)</f>
        <v>1</v>
      </c>
      <c r="E28" s="76">
        <v>0.10340000000000001</v>
      </c>
      <c r="F28" s="77" t="e">
        <f>SUM(F11:F27)</f>
        <v>#REF!</v>
      </c>
      <c r="G28" s="76">
        <v>0.21279999999999999</v>
      </c>
      <c r="H28" s="77" t="e">
        <f>SUM(H11:H27)</f>
        <v>#REF!</v>
      </c>
      <c r="I28" s="78">
        <v>0.1222</v>
      </c>
      <c r="J28" s="79" t="e">
        <f>SUM(J11:J27)</f>
        <v>#REF!</v>
      </c>
      <c r="K28" s="78">
        <v>0.153</v>
      </c>
      <c r="L28" s="80" t="e">
        <f>SUM(L11:L27)</f>
        <v>#REF!</v>
      </c>
      <c r="M28" s="81">
        <v>0.18759999999999999</v>
      </c>
      <c r="N28" s="79" t="e">
        <f>SUM(N11:N27)</f>
        <v>#REF!</v>
      </c>
      <c r="O28" s="81">
        <v>0.221</v>
      </c>
      <c r="P28" s="79" t="e">
        <f>SUM(P11:P27)</f>
        <v>#REF!</v>
      </c>
      <c r="Q28" s="76">
        <v>1</v>
      </c>
      <c r="R28" s="82">
        <f>SUM(R11:R27)</f>
        <v>0</v>
      </c>
    </row>
    <row r="29" spans="1:18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2"/>
    </row>
    <row r="30" spans="1:18">
      <c r="A30" s="8"/>
      <c r="B30" s="4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4"/>
    </row>
    <row r="31" spans="1:18">
      <c r="A31" s="8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4"/>
    </row>
    <row r="32" spans="1:18">
      <c r="A32" s="8"/>
      <c r="B32" s="13"/>
      <c r="C32" s="13" t="s">
        <v>52</v>
      </c>
      <c r="D32" s="13"/>
      <c r="E32" s="13"/>
      <c r="F32" s="13"/>
      <c r="G32" s="13"/>
      <c r="H32" s="9"/>
      <c r="I32" s="13"/>
      <c r="J32" s="13"/>
      <c r="K32" s="13"/>
      <c r="L32" s="13"/>
      <c r="M32" s="13"/>
      <c r="N32" s="13"/>
      <c r="O32" s="13"/>
      <c r="P32" s="13"/>
      <c r="Q32" s="13"/>
      <c r="R32" s="14"/>
    </row>
    <row r="33" spans="1:18">
      <c r="A33" s="8"/>
      <c r="B33" s="13"/>
      <c r="C33" s="13" t="s">
        <v>53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4"/>
    </row>
    <row r="34" spans="1:18">
      <c r="A34" s="8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4"/>
    </row>
    <row r="35" spans="1:18">
      <c r="A35" s="15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6"/>
    </row>
    <row r="38" spans="1:18">
      <c r="E38" s="13"/>
    </row>
    <row r="39" spans="1:18">
      <c r="E39" s="13"/>
    </row>
  </sheetData>
  <mergeCells count="6">
    <mergeCell ref="A7:R7"/>
    <mergeCell ref="A8:P8"/>
    <mergeCell ref="K9:L9"/>
    <mergeCell ref="M9:N9"/>
    <mergeCell ref="O9:P9"/>
    <mergeCell ref="Q9:R9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55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Company>fnde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willamy</dc:creator>
  <cp:lastModifiedBy>Adriana</cp:lastModifiedBy>
  <cp:revision/>
  <cp:lastPrinted>2016-10-13T13:40:25Z</cp:lastPrinted>
  <dcterms:created xsi:type="dcterms:W3CDTF">2006-04-21T19:06:23Z</dcterms:created>
  <dcterms:modified xsi:type="dcterms:W3CDTF">2016-10-13T17:09:40Z</dcterms:modified>
</cp:coreProperties>
</file>